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258DE5BD-D373-45BA-9D0E-F53F6324BC9E}" xr6:coauthVersionLast="47" xr6:coauthVersionMax="47" xr10:uidLastSave="{00000000-0000-0000-0000-000000000000}"/>
  <bookViews>
    <workbookView xWindow="28680" yWindow="-120" windowWidth="29040" windowHeight="15840" tabRatio="885" activeTab="3"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(FY)'!$A$1:$I$30</definedName>
    <definedName name="_xlnm.Print_Area" localSheetId="0">Cover!$A$1:$P$26</definedName>
    <definedName name="_xlnm.Print_Area" localSheetId="1">'Recommendation Summary'!$A$1:$F$20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9" l="1"/>
  <c r="D24" i="19"/>
  <c r="E24" i="19" l="1"/>
  <c r="E21" i="19"/>
  <c r="D14" i="19"/>
  <c r="C21" i="19"/>
  <c r="C14" i="19" l="1"/>
  <c r="E14" i="19"/>
  <c r="C27" i="19"/>
  <c r="E11" i="19"/>
  <c r="E27" i="19"/>
  <c r="C11" i="19"/>
  <c r="D27" i="19"/>
  <c r="D11" i="19"/>
  <c r="D21" i="19"/>
  <c r="E8" i="19" l="1"/>
  <c r="D8" i="19"/>
  <c r="B15" i="20"/>
  <c r="H11" i="19" l="1"/>
  <c r="F24" i="19" l="1"/>
  <c r="F8" i="19"/>
  <c r="F21" i="19" l="1"/>
  <c r="F11" i="19"/>
  <c r="F27" i="19"/>
  <c r="F14" i="19"/>
  <c r="I11" i="19" l="1"/>
  <c r="I8" i="19"/>
  <c r="J11" i="19"/>
  <c r="J8" i="19"/>
  <c r="I14" i="19"/>
  <c r="J14" i="19" l="1"/>
  <c r="H21" i="19" l="1"/>
  <c r="G11" i="19"/>
  <c r="G21" i="19"/>
  <c r="G8" i="19" l="1"/>
  <c r="H8" i="19"/>
  <c r="G14" i="19"/>
  <c r="J21" i="19" l="1"/>
  <c r="I21" i="19"/>
  <c r="H14" i="19"/>
  <c r="G24" i="19" l="1"/>
  <c r="G27" i="19" l="1"/>
  <c r="H24" i="19" l="1"/>
  <c r="H27" i="19" l="1"/>
  <c r="I24" i="19" l="1"/>
  <c r="J24" i="19" l="1"/>
  <c r="I27" i="19" l="1"/>
  <c r="J27" i="19" l="1"/>
</calcChain>
</file>

<file path=xl/sharedStrings.xml><?xml version="1.0" encoding="utf-8"?>
<sst xmlns="http://schemas.openxmlformats.org/spreadsheetml/2006/main" count="104" uniqueCount="87">
  <si>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</si>
  <si>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</si>
  <si>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</si>
  <si>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</si>
  <si>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</si>
  <si>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</si>
  <si>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</si>
  <si>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</si>
  <si>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</si>
  <si>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</si>
  <si>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</si>
  <si>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</si>
  <si>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</si>
  <si>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</si>
  <si>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</si>
  <si>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</si>
  <si>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</si>
  <si>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</si>
  <si>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</si>
  <si>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</si>
  <si>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</si>
  <si>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</si>
  <si>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</si>
  <si>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</si>
  <si>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</si>
  <si>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</si>
  <si>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</si>
  <si>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</si>
  <si>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</si>
  <si>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</si>
  <si>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</si>
  <si>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</si>
  <si>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</si>
  <si>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</si>
  <si>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FY 2019 A</t>
  </si>
  <si>
    <t>Net Income</t>
  </si>
  <si>
    <t>FY 2020 A</t>
  </si>
  <si>
    <t>on adj. EBITDA</t>
  </si>
  <si>
    <t>FY 2021 A</t>
  </si>
  <si>
    <t>Net Cash Flow before Dividends</t>
  </si>
  <si>
    <t>FY 2022 A</t>
  </si>
  <si>
    <t>FY 2025 E</t>
  </si>
  <si>
    <t>FY 2023 A</t>
  </si>
  <si>
    <t>Number of "Sell" recommendations</t>
  </si>
  <si>
    <t>Sell</t>
  </si>
  <si>
    <t>FY 2024 A</t>
  </si>
  <si>
    <t xml:space="preserve"> Latest update: 15 Apr, 2025</t>
  </si>
  <si>
    <t>FY 2026 E</t>
  </si>
  <si>
    <t>Alpha Value</t>
  </si>
  <si>
    <t>Adrien Brasey</t>
  </si>
  <si>
    <t>Add</t>
  </si>
  <si>
    <t>Banca Akros</t>
  </si>
  <si>
    <t>Gianmarco Bonacina</t>
  </si>
  <si>
    <t>Neutral</t>
  </si>
  <si>
    <t>Bernstein</t>
  </si>
  <si>
    <t>Harry Martin</t>
  </si>
  <si>
    <t>Underperform</t>
  </si>
  <si>
    <t>BNP Paribas Exane</t>
  </si>
  <si>
    <t>Stephen Benhamou</t>
  </si>
  <si>
    <t>Outperform</t>
  </si>
  <si>
    <t>Citi</t>
  </si>
  <si>
    <t>Ross MacDonald</t>
  </si>
  <si>
    <t>Deutsche Bank</t>
  </si>
  <si>
    <t>Christoph Laskawi</t>
  </si>
  <si>
    <t>Equita</t>
  </si>
  <si>
    <t>Martino de Ambroggi</t>
  </si>
  <si>
    <t>HSBC</t>
  </si>
  <si>
    <t>Edoardo Spina</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</si>
  <si>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</si>
  <si>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</si>
  <si>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</si>
  <si>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</si>
  <si>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</si>
  <si>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</si>
  <si>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</si>
  <si>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</si>
  <si>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</si>
  <si>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</si>
  <si>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</si>
  <si>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</si>
  <si>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</si>
  <si>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</si>
  <si>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Shaqeal Kirunda</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</si>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</sst>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6"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7"/>
      <color theme="1"/>
      <name val="Arial"/>
      <family val="2"/>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6">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15" fillId="0" borderId="0" xfId="0" applyFont="1" applyFill="1" applyAlignment="1">
      <alignment horizontal="left" vertical="center"/>
    </xf>
    <xf numFmtId="0" fontId="22" fillId="0" borderId="0" xfId="0" applyFont="1" applyAlignment="1">
      <alignment vertical="center"/>
    </xf>
    <xf numFmtId="0" fontId="11" fillId="0" borderId="0" xfId="0" applyFont="1" applyBorder="1" applyAlignment="1">
      <alignment vertical="center"/>
    </xf>
    <xf numFmtId="0" fontId="4" fillId="0" borderId="0" xfId="0" applyFont="1" applyBorder="1" applyAlignment="1">
      <alignment horizontal="left" vertical="center" indent="1"/>
    </xf>
    <xf numFmtId="0" fontId="3" fillId="0" borderId="0" xfId="0" applyFont="1" applyBorder="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NumberFormat="1" applyFont="1" applyAlignment="1">
      <alignment horizontal="left" vertical="center"/>
    </xf>
    <xf numFmtId="39" fontId="7" fillId="0" borderId="0" xfId="10" applyNumberFormat="1" applyFont="1" applyAlignment="1">
      <alignment horizontal="center" vertical="center"/>
    </xf>
    <xf numFmtId="0" fontId="1" fillId="0" borderId="0" xfId="8" applyFont="1" applyBorder="1" applyAlignment="1">
      <alignment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Border="1" applyAlignment="1">
      <alignment horizontal="right" vertical="center"/>
    </xf>
    <xf numFmtId="0" fontId="23" fillId="0" borderId="0" xfId="0" applyFont="1" applyBorder="1" applyAlignment="1">
      <alignment horizontal="right" vertical="top" wrapText="1"/>
    </xf>
    <xf numFmtId="170" fontId="15" fillId="0" borderId="0" xfId="0" applyNumberFormat="1" applyFont="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5"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FFDD00"/>
      <color rgb="FFDE211B"/>
      <color rgb="FF339933"/>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explosion val="1"/>
            <c:spPr>
              <a:solidFill>
                <a:srgbClr val="DE211B"/>
              </a:solidFill>
            </c:spPr>
            <c:extLst>
              <c:ext xmlns:c16="http://schemas.microsoft.com/office/drawing/2014/chart" uri="{C3380CC4-5D6E-409C-BE32-E72D297353CC}">
                <c16:uniqueId val="{00000001-FC6F-4CC8-AEE0-149393D2739E}"/>
              </c:ext>
            </c:extLst>
          </c:dPt>
          <c:dPt>
            <c:idx val="1"/>
            <c:bubble3D val="0"/>
            <c:spPr>
              <a:solidFill>
                <a:srgbClr val="FFDD00"/>
              </a:solidFill>
            </c:spPr>
            <c:extLst>
              <c:ext xmlns:c16="http://schemas.microsoft.com/office/drawing/2014/chart" uri="{C3380CC4-5D6E-409C-BE32-E72D297353CC}">
                <c16:uniqueId val="{00000003-FC6F-4CC8-AEE0-149393D2739E}"/>
              </c:ext>
            </c:extLst>
          </c:dPt>
          <c:dPt>
            <c:idx val="2"/>
            <c:bubble3D val="0"/>
            <c:spPr>
              <a:solidFill>
                <a:schemeClr val="bg1">
                  <a:lumMod val="75000"/>
                </a:schemeClr>
              </a:solidFill>
            </c:spPr>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spPr>
                <a:noFill/>
                <a:ln>
                  <a:noFill/>
                </a:ln>
                <a:effectLst/>
              </c:spPr>
              <c:txPr>
                <a:bodyPr wrap="square" lIns="38100" tIns="19050" rIns="38100" bIns="19050" anchor="ctr">
                  <a:spAutoFit/>
                </a:bodyPr>
                <a:lstStyle/>
                <a:p>
                  <a:pPr>
                    <a:defRPr>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15</c:v>
                </c:pt>
                <c:pt idx="1">
                  <c:v>1</c:v>
                </c:pt>
                <c:pt idx="2">
                  <c:v>1</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B25" sqref="B25:P25"/>
    </sheetView>
  </sheetViews>
  <sheetFormatPr defaultColWidth="8.59765625" defaultRowHeight="12.75" customHeight="1" x14ac:dyDescent="0.25"/>
  <cols>
    <col min="1" max="1" width="4.59765625" style="15" customWidth="1"/>
    <col min="2" max="15" width="8.59765625" style="15"/>
    <col min="16" max="16" width="4.59765625" style="15" customWidth="1"/>
    <col min="17" max="16384" width="8.59765625" style="15"/>
  </cols>
  <sheetData>
    <row r="13" spans="3:3" ht="25.5" customHeight="1" x14ac:dyDescent="0.25">
      <c r="C13" s="14" t="s">
        <v>32</v>
      </c>
    </row>
    <row r="14" spans="3:3" ht="12.75" customHeight="1" x14ac:dyDescent="0.25">
      <c r="C14" s="16" t="s">
        <v>46</v>
      </c>
    </row>
    <row r="17" spans="2:18" ht="12.75" customHeight="1" x14ac:dyDescent="0.25">
      <c r="C17" s="27" t="s">
        <v>6</v>
      </c>
    </row>
    <row r="18" spans="2:18" ht="12.75" customHeight="1" x14ac:dyDescent="0.25">
      <c r="C18" s="27" t="s">
        <v>2</v>
      </c>
    </row>
    <row r="19" spans="2:18" ht="12.75" customHeight="1" x14ac:dyDescent="0.25">
      <c r="B19" s="16"/>
      <c r="C19" s="27" t="s">
        <v>31</v>
      </c>
    </row>
    <row r="20" spans="2:18" ht="12.75" customHeight="1" x14ac:dyDescent="0.25">
      <c r="B20" s="16"/>
    </row>
    <row r="21" spans="2:18" ht="25.5" customHeight="1" x14ac:dyDescent="0.25">
      <c r="B21" s="21" t="s">
        <v>26</v>
      </c>
    </row>
    <row r="22" spans="2:18" ht="45.75" customHeight="1" x14ac:dyDescent="0.25">
      <c r="B22" s="53" t="s">
        <v>29</v>
      </c>
      <c r="C22" s="53"/>
      <c r="D22" s="53"/>
      <c r="E22" s="53"/>
      <c r="F22" s="53"/>
      <c r="G22" s="53"/>
      <c r="H22" s="53"/>
      <c r="I22" s="53"/>
      <c r="J22" s="53"/>
      <c r="K22" s="53"/>
      <c r="L22" s="53"/>
      <c r="M22" s="53"/>
      <c r="N22" s="53"/>
      <c r="O22" s="53"/>
      <c r="P22" s="53"/>
      <c r="Q22" s="16"/>
      <c r="R22" s="16"/>
    </row>
    <row r="23" spans="2:18" ht="16.5" customHeight="1" x14ac:dyDescent="0.25">
      <c r="B23" s="53" t="s">
        <v>21</v>
      </c>
      <c r="C23" s="53"/>
      <c r="D23" s="53"/>
      <c r="E23" s="53"/>
      <c r="F23" s="53"/>
      <c r="G23" s="53"/>
      <c r="H23" s="53"/>
      <c r="I23" s="53"/>
      <c r="J23" s="53"/>
      <c r="K23" s="53"/>
      <c r="L23" s="53"/>
      <c r="M23" s="53"/>
      <c r="N23" s="53"/>
      <c r="O23" s="53"/>
      <c r="P23" s="53"/>
      <c r="Q23" s="29"/>
      <c r="R23" s="29"/>
    </row>
    <row r="24" spans="2:18" ht="16.5" customHeight="1" x14ac:dyDescent="0.25">
      <c r="B24" s="53" t="s">
        <v>20</v>
      </c>
      <c r="C24" s="53"/>
      <c r="D24" s="53"/>
      <c r="E24" s="53"/>
      <c r="F24" s="53"/>
      <c r="G24" s="53"/>
      <c r="H24" s="53"/>
      <c r="I24" s="53"/>
      <c r="J24" s="53"/>
      <c r="K24" s="53"/>
      <c r="L24" s="53"/>
      <c r="M24" s="53"/>
      <c r="N24" s="53"/>
      <c r="O24" s="53"/>
      <c r="P24" s="53"/>
      <c r="Q24" s="29"/>
      <c r="R24" s="29"/>
    </row>
    <row r="25" spans="2:18" ht="33" customHeight="1" x14ac:dyDescent="0.25">
      <c r="B25" s="53" t="s">
        <v>28</v>
      </c>
      <c r="C25" s="53"/>
      <c r="D25" s="53"/>
      <c r="E25" s="53"/>
      <c r="F25" s="53"/>
      <c r="G25" s="53"/>
      <c r="H25" s="53"/>
      <c r="I25" s="53"/>
      <c r="J25" s="53"/>
      <c r="K25" s="53"/>
      <c r="L25" s="53"/>
      <c r="M25" s="53"/>
      <c r="N25" s="53"/>
      <c r="O25" s="53"/>
      <c r="P25" s="53"/>
      <c r="Q25" s="29"/>
      <c r="R25" s="29"/>
    </row>
    <row r="26" spans="2:18" ht="12.75" customHeight="1" x14ac:dyDescent="0.25">
      <c r="B26" s="53"/>
      <c r="C26" s="53"/>
      <c r="D26" s="53"/>
      <c r="E26" s="53"/>
      <c r="F26" s="53"/>
      <c r="G26" s="53"/>
      <c r="H26" s="53"/>
      <c r="I26" s="53"/>
      <c r="J26" s="53"/>
      <c r="K26" s="53"/>
      <c r="L26" s="53"/>
      <c r="M26" s="53"/>
      <c r="N26" s="53"/>
      <c r="O26" s="53"/>
      <c r="P26" s="53"/>
      <c r="Q26" s="54"/>
      <c r="R26" s="54"/>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6" sqref="B6"/>
    </sheetView>
  </sheetViews>
  <sheetFormatPr defaultColWidth="9" defaultRowHeight="13.2" x14ac:dyDescent="0.25"/>
  <cols>
    <col min="1" max="1" width="43.69921875" style="3" customWidth="1"/>
    <col min="2" max="2" width="12.5" style="2" customWidth="1"/>
    <col min="3" max="16384" width="9" style="3"/>
  </cols>
  <sheetData>
    <row r="1" spans="1:3" ht="24.6" x14ac:dyDescent="0.25">
      <c r="A1" s="1" t="s">
        <v>6</v>
      </c>
      <c r="B1" s="22"/>
    </row>
    <row r="4" spans="1:3" ht="13.8" thickBot="1" x14ac:dyDescent="0.3">
      <c r="A4" s="4" t="s">
        <v>8</v>
      </c>
      <c r="B4" s="5" t="s">
        <v>9</v>
      </c>
    </row>
    <row r="6" spans="1:3" x14ac:dyDescent="0.25">
      <c r="A6" s="8" t="s">
        <v>13</v>
      </c>
      <c r="B6" s="9">
        <v>6.5941176470588241</v>
      </c>
    </row>
    <row r="8" spans="1:3" x14ac:dyDescent="0.25">
      <c r="B8" s="10"/>
    </row>
    <row r="9" spans="1:3" x14ac:dyDescent="0.25">
      <c r="A9" s="7" t="s">
        <v>10</v>
      </c>
      <c r="B9" s="11">
        <v>15</v>
      </c>
      <c r="C9" s="23" t="s">
        <v>15</v>
      </c>
    </row>
    <row r="10" spans="1:3" x14ac:dyDescent="0.25">
      <c r="B10" s="12"/>
    </row>
    <row r="11" spans="1:3" x14ac:dyDescent="0.25">
      <c r="A11" s="7" t="s">
        <v>12</v>
      </c>
      <c r="B11" s="11">
        <v>1</v>
      </c>
      <c r="C11" s="23" t="s">
        <v>7</v>
      </c>
    </row>
    <row r="12" spans="1:3" x14ac:dyDescent="0.25">
      <c r="B12" s="12"/>
    </row>
    <row r="13" spans="1:3" x14ac:dyDescent="0.25">
      <c r="A13" s="7" t="s">
        <v>43</v>
      </c>
      <c r="B13" s="11">
        <v>1</v>
      </c>
      <c r="C13" s="23" t="s">
        <v>44</v>
      </c>
    </row>
    <row r="14" spans="1:3" x14ac:dyDescent="0.25">
      <c r="B14" s="12"/>
    </row>
    <row r="15" spans="1:3" x14ac:dyDescent="0.25">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8"/>
  <sheetViews>
    <sheetView showGridLines="0" zoomScale="90" zoomScaleNormal="90" zoomScaleSheetLayoutView="100" workbookViewId="0">
      <selection activeCell="F11" sqref="F11"/>
    </sheetView>
  </sheetViews>
  <sheetFormatPr defaultColWidth="9" defaultRowHeight="13.2" x14ac:dyDescent="0.25"/>
  <cols>
    <col min="1" max="1" width="28.09765625" style="31" customWidth="1"/>
    <col min="2" max="2" width="20.69921875" style="30" customWidth="1"/>
    <col min="3" max="3" width="15.59765625" style="31" customWidth="1"/>
    <col min="4" max="4" width="9.296875" style="31" customWidth="1"/>
    <col min="5" max="16384" width="9" style="31"/>
  </cols>
  <sheetData>
    <row r="1" spans="1:10" ht="24.6" x14ac:dyDescent="0.25">
      <c r="A1" s="1" t="s">
        <v>2</v>
      </c>
    </row>
    <row r="4" spans="1:10" ht="13.8" thickBot="1" x14ac:dyDescent="0.3">
      <c r="A4" s="4" t="s">
        <v>3</v>
      </c>
      <c r="B4" s="5" t="s">
        <v>4</v>
      </c>
      <c r="C4" s="6" t="s">
        <v>14</v>
      </c>
      <c r="D4" s="6" t="s">
        <v>5</v>
      </c>
    </row>
    <row r="6" spans="1:10" s="37" customFormat="1" x14ac:dyDescent="0.25">
      <c r="A6" s="47" t="s">
        <v>48</v>
      </c>
      <c r="B6" s="48" t="s">
        <v>49</v>
      </c>
      <c r="C6" s="49" t="s">
        <v>50</v>
      </c>
      <c r="D6" s="32">
        <v>45750</v>
      </c>
      <c r="E6" s="33"/>
      <c r="F6" s="33"/>
      <c r="G6" s="33"/>
      <c r="H6" s="34"/>
      <c r="I6" s="35"/>
      <c r="J6" s="36"/>
    </row>
    <row r="7" spans="1:10" s="37" customFormat="1" x14ac:dyDescent="0.25">
      <c r="B7" s="50"/>
      <c r="D7" s="38"/>
      <c r="E7" s="36"/>
      <c r="F7" s="36"/>
      <c r="I7" s="36"/>
      <c r="J7" s="36"/>
    </row>
    <row r="8" spans="1:10" s="37" customFormat="1" x14ac:dyDescent="0.25">
      <c r="A8" s="47" t="s">
        <v>51</v>
      </c>
      <c r="B8" s="48" t="s">
        <v>52</v>
      </c>
      <c r="C8" s="49" t="s">
        <v>53</v>
      </c>
      <c r="D8" s="32">
        <v>45762</v>
      </c>
      <c r="E8" s="33"/>
      <c r="F8" s="33"/>
      <c r="G8" s="33"/>
      <c r="H8" s="34"/>
      <c r="I8" s="35"/>
      <c r="J8" s="36"/>
    </row>
    <row r="9" spans="1:10" s="37" customFormat="1" x14ac:dyDescent="0.25">
      <c r="B9" s="50"/>
      <c r="D9" s="38"/>
      <c r="E9" s="36"/>
      <c r="F9" s="36"/>
      <c r="I9" s="36"/>
      <c r="J9" s="36"/>
    </row>
    <row r="10" spans="1:10" s="37" customFormat="1" x14ac:dyDescent="0.25">
      <c r="A10" s="47" t="s">
        <v>54</v>
      </c>
      <c r="B10" s="48" t="s">
        <v>55</v>
      </c>
      <c r="C10" s="49" t="s">
        <v>56</v>
      </c>
      <c r="D10" s="32">
        <v>45751</v>
      </c>
      <c r="E10" s="33"/>
      <c r="F10" s="33"/>
      <c r="G10" s="33"/>
      <c r="H10" s="34"/>
      <c r="I10" s="35"/>
      <c r="J10" s="36"/>
    </row>
    <row r="11" spans="1:10" s="37" customFormat="1" x14ac:dyDescent="0.25">
      <c r="B11" s="50"/>
      <c r="D11" s="51"/>
      <c r="E11" s="36"/>
      <c r="F11" s="36"/>
      <c r="I11" s="36"/>
      <c r="J11" s="36"/>
    </row>
    <row r="12" spans="1:10" s="37" customFormat="1" x14ac:dyDescent="0.25">
      <c r="A12" s="47" t="s">
        <v>57</v>
      </c>
      <c r="B12" s="48" t="s">
        <v>58</v>
      </c>
      <c r="C12" s="49" t="s">
        <v>59</v>
      </c>
      <c r="D12" s="32">
        <v>45761</v>
      </c>
      <c r="E12" s="33"/>
      <c r="F12" s="33"/>
      <c r="G12" s="33"/>
      <c r="H12" s="34"/>
      <c r="I12" s="35"/>
      <c r="J12" s="36"/>
    </row>
    <row r="13" spans="1:10" s="37" customFormat="1" x14ac:dyDescent="0.25">
      <c r="B13" s="50"/>
      <c r="D13" s="51"/>
      <c r="E13" s="36"/>
      <c r="F13" s="36"/>
      <c r="I13" s="36"/>
      <c r="J13" s="36"/>
    </row>
    <row r="14" spans="1:10" s="37" customFormat="1" x14ac:dyDescent="0.25">
      <c r="A14" s="47" t="s">
        <v>60</v>
      </c>
      <c r="B14" s="48" t="s">
        <v>61</v>
      </c>
      <c r="C14" s="49" t="s">
        <v>15</v>
      </c>
      <c r="D14" s="32">
        <v>45758</v>
      </c>
      <c r="E14" s="33"/>
      <c r="F14" s="33"/>
      <c r="G14" s="33"/>
      <c r="H14" s="34"/>
      <c r="I14" s="35"/>
      <c r="J14" s="36"/>
    </row>
    <row r="15" spans="1:10" s="37" customFormat="1" x14ac:dyDescent="0.25">
      <c r="B15" s="50"/>
      <c r="D15" s="51"/>
      <c r="E15" s="36"/>
      <c r="F15" s="36"/>
      <c r="I15" s="36"/>
      <c r="J15" s="36"/>
    </row>
    <row r="16" spans="1:10" s="37" customFormat="1" x14ac:dyDescent="0.25">
      <c r="A16" s="47" t="s">
        <v>62</v>
      </c>
      <c r="B16" s="48" t="s">
        <v>63</v>
      </c>
      <c r="C16" s="49" t="s">
        <v>15</v>
      </c>
      <c r="D16" s="32">
        <v>45761</v>
      </c>
      <c r="E16" s="33"/>
      <c r="F16" s="33"/>
      <c r="G16" s="33"/>
      <c r="H16" s="34"/>
      <c r="I16" s="35"/>
      <c r="J16" s="36"/>
    </row>
    <row r="17" spans="1:10" s="37" customFormat="1" x14ac:dyDescent="0.25">
      <c r="B17" s="50"/>
      <c r="D17" s="51"/>
      <c r="E17" s="36"/>
      <c r="F17" s="36"/>
      <c r="I17" s="36"/>
      <c r="J17" s="36"/>
    </row>
    <row r="18" spans="1:10" s="37" customFormat="1" x14ac:dyDescent="0.25">
      <c r="A18" s="47" t="s">
        <v>64</v>
      </c>
      <c r="B18" s="48" t="s">
        <v>65</v>
      </c>
      <c r="C18" s="49" t="s">
        <v>15</v>
      </c>
      <c r="D18" s="32">
        <v>45747</v>
      </c>
      <c r="E18" s="33"/>
      <c r="F18" s="33"/>
      <c r="G18" s="33"/>
      <c r="H18" s="34"/>
      <c r="I18" s="35"/>
      <c r="J18" s="36"/>
    </row>
    <row r="19" spans="1:10" s="37" customFormat="1" x14ac:dyDescent="0.25">
      <c r="B19" s="50"/>
      <c r="D19" s="51"/>
      <c r="E19" s="36"/>
      <c r="F19" s="36"/>
      <c r="I19" s="36"/>
      <c r="J19" s="36"/>
    </row>
    <row r="20" spans="1:10" s="37" customFormat="1" x14ac:dyDescent="0.25">
      <c r="A20" s="47" t="s">
        <v>66</v>
      </c>
      <c r="B20" s="48" t="s">
        <v>67</v>
      </c>
      <c r="C20" s="49" t="s">
        <v>15</v>
      </c>
      <c r="D20" s="32">
        <v>45714</v>
      </c>
      <c r="E20" s="33"/>
      <c r="F20" s="33"/>
      <c r="G20" s="33"/>
      <c r="H20" s="34"/>
      <c r="I20" s="35"/>
      <c r="J20" s="36"/>
    </row>
    <row r="21" spans="1:10" s="37" customFormat="1" x14ac:dyDescent="0.25">
      <c r="B21" s="50"/>
      <c r="D21" s="51"/>
      <c r="E21" s="36"/>
      <c r="F21" s="36"/>
      <c r="I21" s="36"/>
      <c r="J21" s="36"/>
    </row>
    <row r="22" spans="1:10" s="37" customFormat="1" x14ac:dyDescent="0.25">
      <c r="A22" s="47" t="s">
        <v>68</v>
      </c>
      <c r="B22" s="48" t="s">
        <v>69</v>
      </c>
      <c r="C22" s="49" t="s">
        <v>59</v>
      </c>
      <c r="D22" s="32">
        <v>45715</v>
      </c>
      <c r="E22" s="33"/>
      <c r="F22" s="33"/>
      <c r="G22" s="33"/>
      <c r="H22" s="34"/>
      <c r="I22" s="35"/>
      <c r="J22" s="36"/>
    </row>
    <row r="23" spans="1:10" s="37" customFormat="1" x14ac:dyDescent="0.25">
      <c r="B23" s="50"/>
      <c r="D23" s="51"/>
      <c r="E23" s="36"/>
      <c r="F23" s="36"/>
      <c r="I23" s="36"/>
      <c r="J23" s="36"/>
    </row>
    <row r="24" spans="1:10" s="37" customFormat="1" x14ac:dyDescent="0.25">
      <c r="A24" s="47" t="s">
        <v>70</v>
      </c>
      <c r="B24" s="48" t="s">
        <v>71</v>
      </c>
      <c r="C24" s="49" t="s">
        <v>15</v>
      </c>
      <c r="D24" s="32">
        <v>45714</v>
      </c>
      <c r="E24" s="33"/>
      <c r="F24" s="33"/>
      <c r="G24" s="33"/>
      <c r="H24" s="34"/>
      <c r="I24" s="35"/>
      <c r="J24" s="36"/>
    </row>
    <row r="25" spans="1:10" s="37" customFormat="1" x14ac:dyDescent="0.25">
      <c r="B25" s="50"/>
      <c r="D25" s="51"/>
      <c r="E25" s="36"/>
      <c r="F25" s="36"/>
      <c r="I25" s="36"/>
      <c r="J25" s="36"/>
    </row>
    <row r="26" spans="1:10" s="37" customFormat="1" x14ac:dyDescent="0.25">
      <c r="A26" s="47" t="s">
        <v>72</v>
      </c>
      <c r="B26" s="48" t="s">
        <v>73</v>
      </c>
      <c r="C26" s="49" t="s">
        <v>15</v>
      </c>
      <c r="D26" s="32">
        <v>45714</v>
      </c>
      <c r="E26" s="33"/>
      <c r="F26" s="33"/>
      <c r="G26" s="33"/>
      <c r="H26" s="34"/>
      <c r="I26" s="35"/>
      <c r="J26" s="36"/>
    </row>
    <row r="27" spans="1:10" s="37" customFormat="1" x14ac:dyDescent="0.25">
      <c r="B27" s="50"/>
      <c r="D27" s="51"/>
      <c r="E27" s="33"/>
      <c r="F27" s="33"/>
      <c r="G27" s="33"/>
      <c r="H27" s="34"/>
      <c r="I27" s="35"/>
      <c r="J27" s="36"/>
    </row>
    <row r="28" spans="1:10" s="37" customFormat="1" x14ac:dyDescent="0.25">
      <c r="A28" s="47" t="s">
        <v>74</v>
      </c>
      <c r="B28" s="48" t="s">
        <v>75</v>
      </c>
      <c r="C28" s="49" t="s">
        <v>76</v>
      </c>
      <c r="D28" s="32">
        <v>45714</v>
      </c>
      <c r="E28" s="33"/>
      <c r="F28" s="33"/>
      <c r="G28" s="33"/>
      <c r="H28" s="34"/>
      <c r="I28" s="35"/>
      <c r="J28" s="36"/>
    </row>
    <row r="29" spans="1:10" s="37" customFormat="1" x14ac:dyDescent="0.25">
      <c r="B29" s="50"/>
      <c r="D29" s="51"/>
      <c r="E29" s="36"/>
      <c r="F29" s="36"/>
      <c r="I29" s="36"/>
      <c r="J29" s="36"/>
    </row>
    <row r="30" spans="1:10" s="37" customFormat="1" x14ac:dyDescent="0.25">
      <c r="A30" s="47" t="s">
        <v>77</v>
      </c>
      <c r="B30" s="48" t="s">
        <v>78</v>
      </c>
      <c r="C30" s="49" t="s">
        <v>15</v>
      </c>
      <c r="D30" s="32">
        <v>45715</v>
      </c>
      <c r="E30" s="33"/>
      <c r="F30" s="33"/>
      <c r="G30" s="33"/>
      <c r="H30" s="34"/>
      <c r="I30" s="35"/>
      <c r="J30" s="36"/>
    </row>
    <row r="31" spans="1:10" s="37" customFormat="1" x14ac:dyDescent="0.25">
      <c r="B31" s="50"/>
      <c r="D31" s="51"/>
      <c r="E31" s="36"/>
      <c r="F31" s="36"/>
      <c r="I31" s="36"/>
      <c r="J31" s="36"/>
    </row>
    <row r="32" spans="1:10" s="37" customFormat="1" x14ac:dyDescent="0.25">
      <c r="A32" s="47" t="s">
        <v>79</v>
      </c>
      <c r="B32" s="48" t="s">
        <v>80</v>
      </c>
      <c r="C32" s="49" t="s">
        <v>59</v>
      </c>
      <c r="D32" s="32">
        <v>45754</v>
      </c>
      <c r="E32" s="33"/>
      <c r="F32" s="33"/>
      <c r="G32" s="33"/>
      <c r="H32" s="34"/>
      <c r="I32" s="35"/>
      <c r="J32" s="36"/>
    </row>
    <row r="33" spans="1:10" s="37" customFormat="1" x14ac:dyDescent="0.25">
      <c r="B33" s="50"/>
      <c r="D33" s="51"/>
      <c r="E33" s="36"/>
      <c r="F33" s="36"/>
      <c r="I33" s="36"/>
      <c r="J33" s="36"/>
    </row>
    <row r="34" spans="1:10" s="37" customFormat="1" x14ac:dyDescent="0.25">
      <c r="A34" s="47" t="s">
        <v>81</v>
      </c>
      <c r="B34" s="52" t="s">
        <v>82</v>
      </c>
      <c r="C34" s="49" t="s">
        <v>76</v>
      </c>
      <c r="D34" s="32">
        <v>45714</v>
      </c>
      <c r="E34" s="33"/>
      <c r="F34" s="33"/>
      <c r="G34" s="33"/>
      <c r="H34" s="34"/>
      <c r="I34" s="35"/>
      <c r="J34" s="36"/>
    </row>
    <row r="35" spans="1:10" s="37" customFormat="1" x14ac:dyDescent="0.25">
      <c r="B35" s="50"/>
      <c r="D35" s="38"/>
      <c r="E35" s="36"/>
      <c r="F35" s="36"/>
      <c r="I35" s="36"/>
      <c r="J35" s="36"/>
    </row>
    <row r="36" spans="1:10" s="37" customFormat="1" x14ac:dyDescent="0.25">
      <c r="A36" s="47" t="s">
        <v>83</v>
      </c>
      <c r="B36" s="48" t="s">
        <v>84</v>
      </c>
      <c r="C36" s="49" t="s">
        <v>59</v>
      </c>
      <c r="D36" s="32">
        <v>45751</v>
      </c>
      <c r="E36" s="33"/>
      <c r="F36" s="33"/>
      <c r="G36" s="33"/>
      <c r="H36" s="34"/>
      <c r="I36" s="35"/>
      <c r="J36" s="36"/>
    </row>
    <row r="37" spans="1:10" x14ac:dyDescent="0.25">
      <c r="A37" s="37"/>
      <c r="B37" s="50"/>
      <c r="C37" s="37"/>
      <c r="D37" s="38"/>
    </row>
    <row r="38" spans="1:10" x14ac:dyDescent="0.25">
      <c r="A38" s="47" t="s">
        <v>85</v>
      </c>
      <c r="B38" s="48" t="s">
        <v>86</v>
      </c>
      <c r="C38" s="49" t="s">
        <v>15</v>
      </c>
      <c r="D38" s="32">
        <v>45758</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0"/>
  <sheetViews>
    <sheetView showGridLines="0" tabSelected="1" zoomScaleNormal="100" zoomScaleSheetLayoutView="100" workbookViewId="0">
      <selection activeCell="J7" sqref="J7"/>
    </sheetView>
  </sheetViews>
  <sheetFormatPr defaultColWidth="9" defaultRowHeight="13.2" outlineLevelCol="1" x14ac:dyDescent="0.25"/>
  <cols>
    <col min="1" max="1" width="43.69921875" style="3" customWidth="1"/>
    <col min="2" max="2" width="3.59765625" style="3" customWidth="1"/>
    <col min="3" max="3" width="15.59765625" style="3" hidden="1" customWidth="1" outlineLevel="1"/>
    <col min="4" max="4" width="11.59765625" style="3" hidden="1" customWidth="1" outlineLevel="1"/>
    <col min="5" max="7" width="11.59765625" style="3" hidden="1" customWidth="1" outlineLevel="1" collapsed="1"/>
    <col min="8" max="8" width="11.59765625" style="3" customWidth="1" collapsed="1"/>
    <col min="9" max="10" width="11.59765625" style="3" customWidth="1"/>
    <col min="11" max="11" width="3.59765625" style="3" customWidth="1"/>
    <col min="12" max="12" width="9" style="3" customWidth="1"/>
    <col min="13" max="13" width="3.59765625" style="3" customWidth="1"/>
    <col min="14" max="16384" width="9" style="3"/>
  </cols>
  <sheetData>
    <row r="1" spans="1:14" ht="24.6" x14ac:dyDescent="0.25">
      <c r="A1" s="1" t="s">
        <v>30</v>
      </c>
      <c r="B1" s="1"/>
    </row>
    <row r="2" spans="1:14" ht="12.75" customHeight="1" x14ac:dyDescent="0.25">
      <c r="A2" s="3" t="s">
        <v>27</v>
      </c>
      <c r="E2" s="46"/>
      <c r="F2" s="46"/>
      <c r="G2" s="46"/>
      <c r="H2" s="46"/>
      <c r="I2" s="46"/>
      <c r="J2" s="46"/>
    </row>
    <row r="3" spans="1:14" ht="12.75" customHeight="1" x14ac:dyDescent="0.25"/>
    <row r="4" spans="1:14" ht="12.75" customHeight="1" thickBot="1" x14ac:dyDescent="0.3">
      <c r="A4" s="4" t="s">
        <v>1</v>
      </c>
      <c r="B4" s="24"/>
      <c r="C4" s="6" t="s">
        <v>34</v>
      </c>
      <c r="D4" s="6" t="s">
        <v>36</v>
      </c>
      <c r="E4" s="6" t="s">
        <v>38</v>
      </c>
      <c r="F4" s="6" t="s">
        <v>40</v>
      </c>
      <c r="G4" s="6" t="s">
        <v>42</v>
      </c>
      <c r="H4" s="6" t="s">
        <v>45</v>
      </c>
      <c r="I4" s="6" t="s">
        <v>41</v>
      </c>
      <c r="J4" s="6" t="s">
        <v>47</v>
      </c>
    </row>
    <row r="5" spans="1:14" ht="12.75" customHeight="1" x14ac:dyDescent="0.25">
      <c r="A5" s="24"/>
      <c r="B5" s="24"/>
      <c r="C5" s="41"/>
      <c r="D5" s="40"/>
      <c r="E5" s="40"/>
      <c r="F5" s="40"/>
      <c r="G5" s="40"/>
      <c r="H5" s="40"/>
      <c r="I5" s="40"/>
      <c r="J5" s="40"/>
    </row>
    <row r="6" spans="1:14" ht="7.5" customHeight="1" x14ac:dyDescent="0.25">
      <c r="A6" s="43"/>
      <c r="B6" s="44"/>
      <c r="C6" s="45"/>
      <c r="D6" s="45"/>
      <c r="E6" s="45"/>
      <c r="F6" s="45"/>
      <c r="G6" s="45"/>
      <c r="H6" s="45"/>
      <c r="I6" s="45"/>
      <c r="J6" s="45"/>
      <c r="K6" s="43"/>
      <c r="L6" s="43"/>
      <c r="M6" s="43"/>
      <c r="N6" s="43"/>
    </row>
    <row r="7" spans="1:14" ht="12.75" customHeight="1" x14ac:dyDescent="0.25">
      <c r="A7" s="8" t="s">
        <v>16</v>
      </c>
      <c r="B7" s="24"/>
      <c r="C7" s="17">
        <v>5323.05</v>
      </c>
      <c r="D7" s="17">
        <v>4302.13</v>
      </c>
      <c r="E7" s="17">
        <v>5331.46</v>
      </c>
      <c r="F7" s="17">
        <v>6615.73</v>
      </c>
      <c r="G7" s="17">
        <v>6650.13</v>
      </c>
      <c r="H7" s="17">
        <v>6773.32386707359</v>
      </c>
      <c r="I7" s="17">
        <v>6901.5612351683894</v>
      </c>
      <c r="J7" s="17">
        <v>7136.3857461406078</v>
      </c>
      <c r="L7" s="42"/>
      <c r="N7" s="42"/>
    </row>
    <row r="8" spans="1:14" s="15" customFormat="1" ht="12.75" customHeight="1" x14ac:dyDescent="0.25">
      <c r="A8" s="20" t="s">
        <v>19</v>
      </c>
      <c r="B8" s="25"/>
      <c r="C8" s="18">
        <v>2.4799999999999999E-2</v>
      </c>
      <c r="D8" s="18">
        <f>IFERROR(D7/C7-1,"")</f>
        <v>-0.19179229952752652</v>
      </c>
      <c r="E8" s="18">
        <f t="shared" ref="E8:J8" si="0">IFERROR(E7/D7-1,"")</f>
        <v>0.2392605523310547</v>
      </c>
      <c r="F8" s="18">
        <f t="shared" si="0"/>
        <v>0.24088523593912359</v>
      </c>
      <c r="G8" s="18">
        <f t="shared" si="0"/>
        <v>5.199728525801417E-3</v>
      </c>
      <c r="H8" s="18">
        <f t="shared" si="0"/>
        <v>1.8525031401429803E-2</v>
      </c>
      <c r="I8" s="18">
        <f t="shared" si="0"/>
        <v>1.8932708757392502E-2</v>
      </c>
      <c r="J8" s="18">
        <f t="shared" si="0"/>
        <v>3.4024839158945497E-2</v>
      </c>
      <c r="L8" s="3"/>
      <c r="N8" s="3"/>
    </row>
    <row r="9" spans="1:14" ht="12.75" customHeight="1" x14ac:dyDescent="0.25">
      <c r="A9" s="43"/>
      <c r="B9" s="44"/>
      <c r="C9" s="45"/>
      <c r="D9" s="45"/>
      <c r="E9" s="45"/>
      <c r="F9" s="45"/>
      <c r="G9" s="45"/>
      <c r="H9" s="45"/>
      <c r="I9" s="45"/>
      <c r="J9" s="45"/>
      <c r="K9" s="43"/>
      <c r="L9" s="43"/>
      <c r="M9" s="43"/>
      <c r="N9" s="43"/>
    </row>
    <row r="10" spans="1:14" ht="12.75" customHeight="1" x14ac:dyDescent="0.25">
      <c r="A10" s="8" t="s">
        <v>22</v>
      </c>
      <c r="B10" s="24"/>
      <c r="C10" s="17">
        <v>1310</v>
      </c>
      <c r="D10" s="17">
        <v>892.63</v>
      </c>
      <c r="E10" s="17">
        <v>1210.73</v>
      </c>
      <c r="F10" s="17">
        <v>1408.35</v>
      </c>
      <c r="G10" s="17">
        <v>1446.06</v>
      </c>
      <c r="H10" s="17">
        <v>1519.5421395214244</v>
      </c>
      <c r="I10" s="17">
        <v>1569.6353024653706</v>
      </c>
      <c r="J10" s="17">
        <v>1642.2445338625851</v>
      </c>
      <c r="L10" s="42"/>
      <c r="N10" s="42"/>
    </row>
    <row r="11" spans="1:14" s="15" customFormat="1" ht="12.75" customHeight="1" x14ac:dyDescent="0.25">
      <c r="A11" s="20" t="s">
        <v>18</v>
      </c>
      <c r="B11" s="25"/>
      <c r="C11" s="18">
        <f t="shared" ref="C11" si="1">IFERROR(C10/C7,"")</f>
        <v>0.24609951061891208</v>
      </c>
      <c r="D11" s="18">
        <f t="shared" ref="D11" si="2">IFERROR(D10/D7,"")</f>
        <v>0.2074855943451267</v>
      </c>
      <c r="E11" s="18">
        <f t="shared" ref="E11" si="3">IFERROR(E10/E7,"")</f>
        <v>0.22709164093887979</v>
      </c>
      <c r="F11" s="18">
        <f t="shared" ref="F11" si="4">IFERROR(F10/F7,"")</f>
        <v>0.21287900201489479</v>
      </c>
      <c r="G11" s="18">
        <f t="shared" ref="G11" si="5">IFERROR(G10/G7,"")</f>
        <v>0.21744838070834704</v>
      </c>
      <c r="H11" s="18">
        <f t="shared" ref="H11" si="6">IFERROR(H10/H7,"")</f>
        <v>0.2243421648429077</v>
      </c>
      <c r="I11" s="18">
        <f t="shared" ref="I11:J11" si="7">IFERROR(I10/I7,"")</f>
        <v>0.22743191706638149</v>
      </c>
      <c r="J11" s="18">
        <f t="shared" si="7"/>
        <v>0.23012272490324936</v>
      </c>
      <c r="L11" s="3"/>
      <c r="N11" s="3"/>
    </row>
    <row r="12" spans="1:14" ht="12.75" customHeight="1" x14ac:dyDescent="0.25">
      <c r="A12" s="43"/>
      <c r="B12" s="44"/>
      <c r="C12" s="45"/>
      <c r="D12" s="45"/>
      <c r="E12" s="45"/>
      <c r="F12" s="45"/>
      <c r="G12" s="45"/>
      <c r="H12" s="45"/>
      <c r="I12" s="45"/>
      <c r="J12" s="45"/>
      <c r="K12" s="43"/>
      <c r="L12" s="43"/>
      <c r="M12" s="43"/>
      <c r="N12" s="43"/>
    </row>
    <row r="13" spans="1:14" ht="12.75" customHeight="1" x14ac:dyDescent="0.25">
      <c r="A13" s="8" t="s">
        <v>23</v>
      </c>
      <c r="B13" s="24"/>
      <c r="C13" s="17">
        <v>917.3</v>
      </c>
      <c r="D13" s="17">
        <v>501.18</v>
      </c>
      <c r="E13" s="17">
        <v>815.75</v>
      </c>
      <c r="F13" s="17">
        <v>977.78</v>
      </c>
      <c r="G13" s="17">
        <v>1001.79</v>
      </c>
      <c r="H13" s="17">
        <v>1060.5289442533251</v>
      </c>
      <c r="I13" s="17">
        <v>1088.4943527924388</v>
      </c>
      <c r="J13" s="17">
        <v>1157.5407510088505</v>
      </c>
      <c r="L13" s="42"/>
      <c r="N13" s="42"/>
    </row>
    <row r="14" spans="1:14" s="15" customFormat="1" ht="12.75" customHeight="1" x14ac:dyDescent="0.25">
      <c r="A14" s="20" t="s">
        <v>18</v>
      </c>
      <c r="B14" s="25"/>
      <c r="C14" s="18">
        <f t="shared" ref="C14" si="8">IFERROR(C13/C7,"")</f>
        <v>0.1723260160997924</v>
      </c>
      <c r="D14" s="18">
        <f t="shared" ref="D14" si="9">IFERROR(D13/D7,"")</f>
        <v>0.11649578232178014</v>
      </c>
      <c r="E14" s="18">
        <f t="shared" ref="E14" si="10">IFERROR(E13/E7,"")</f>
        <v>0.15300686866261776</v>
      </c>
      <c r="F14" s="18">
        <f t="shared" ref="F14" si="11">IFERROR(F13/F7,"")</f>
        <v>0.14779623714994417</v>
      </c>
      <c r="G14" s="18">
        <f t="shared" ref="G14" si="12">IFERROR(G13/G7,"")</f>
        <v>0.15064216789746968</v>
      </c>
      <c r="H14" s="18">
        <f t="shared" ref="H14" si="13">IFERROR(H13/H7,"")</f>
        <v>0.15657437398036689</v>
      </c>
      <c r="I14" s="18">
        <f t="shared" ref="I14:J14" si="14">IFERROR(I13/I7,"")</f>
        <v>0.15771711873623345</v>
      </c>
      <c r="J14" s="18">
        <f t="shared" si="14"/>
        <v>0.16220266002785153</v>
      </c>
      <c r="L14" s="3"/>
      <c r="N14" s="3"/>
    </row>
    <row r="15" spans="1:14" ht="12.75" customHeight="1" x14ac:dyDescent="0.25">
      <c r="A15" s="43"/>
      <c r="B15" s="44"/>
      <c r="C15" s="45"/>
      <c r="D15" s="45"/>
      <c r="E15" s="45"/>
      <c r="F15" s="45"/>
      <c r="G15" s="45"/>
      <c r="H15" s="45"/>
      <c r="I15" s="45"/>
      <c r="J15" s="45"/>
      <c r="K15" s="43"/>
      <c r="L15" s="43"/>
      <c r="M15" s="43"/>
      <c r="N15" s="43"/>
    </row>
    <row r="16" spans="1:14" ht="12.75" customHeight="1" x14ac:dyDescent="0.25">
      <c r="A16" s="8" t="s">
        <v>0</v>
      </c>
      <c r="B16" s="24"/>
      <c r="C16" s="17">
        <v>742.7</v>
      </c>
      <c r="D16" s="17">
        <v>219.13800000000003</v>
      </c>
      <c r="E16" s="17">
        <v>577.05799999999999</v>
      </c>
      <c r="F16" s="17">
        <v>791.47865009966108</v>
      </c>
      <c r="G16" s="17">
        <v>808.32785663701543</v>
      </c>
      <c r="H16" s="17">
        <v>902.98967000000096</v>
      </c>
      <c r="I16" s="17">
        <v>928.21496825006636</v>
      </c>
      <c r="J16" s="17">
        <v>1006.3973919082023</v>
      </c>
      <c r="L16" s="42"/>
      <c r="N16" s="42"/>
    </row>
    <row r="17" spans="1:14" ht="12.75" customHeight="1" x14ac:dyDescent="0.25">
      <c r="A17" s="43"/>
      <c r="B17" s="44"/>
      <c r="C17" s="45"/>
      <c r="D17" s="45"/>
      <c r="E17" s="45"/>
      <c r="F17" s="45"/>
      <c r="G17" s="45"/>
      <c r="H17" s="45"/>
      <c r="I17" s="45"/>
      <c r="J17" s="45"/>
      <c r="K17" s="43"/>
      <c r="L17" s="43"/>
      <c r="M17" s="43"/>
      <c r="N17" s="43"/>
    </row>
    <row r="18" spans="1:14" ht="12.75" customHeight="1" x14ac:dyDescent="0.25">
      <c r="A18" s="8" t="s">
        <v>35</v>
      </c>
      <c r="B18" s="24"/>
      <c r="C18" s="17">
        <v>457.73800000000006</v>
      </c>
      <c r="D18" s="17">
        <v>42.745000000000047</v>
      </c>
      <c r="E18" s="17">
        <v>321.55700000000002</v>
      </c>
      <c r="F18" s="17">
        <v>435.89741029251212</v>
      </c>
      <c r="G18" s="17">
        <v>495.90623628687013</v>
      </c>
      <c r="H18" s="17">
        <v>501.14008752418607</v>
      </c>
      <c r="I18" s="17">
        <v>532.93583839267944</v>
      </c>
      <c r="J18" s="17">
        <v>589.38116348281585</v>
      </c>
      <c r="L18" s="42"/>
      <c r="N18" s="42"/>
    </row>
    <row r="19" spans="1:14" ht="12.75" customHeight="1" x14ac:dyDescent="0.25">
      <c r="A19" s="43"/>
      <c r="B19" s="44"/>
      <c r="C19" s="45"/>
      <c r="D19" s="45"/>
      <c r="E19" s="45"/>
      <c r="F19" s="45"/>
      <c r="G19" s="45"/>
      <c r="H19" s="45"/>
      <c r="I19" s="45"/>
      <c r="J19" s="45"/>
      <c r="K19" s="43"/>
      <c r="L19" s="43"/>
      <c r="M19" s="43"/>
      <c r="N19" s="43"/>
    </row>
    <row r="20" spans="1:14" ht="12.75" customHeight="1" x14ac:dyDescent="0.25">
      <c r="A20" s="8" t="s">
        <v>17</v>
      </c>
      <c r="B20" s="24"/>
      <c r="C20" s="17">
        <v>390.5</v>
      </c>
      <c r="D20" s="17">
        <v>140</v>
      </c>
      <c r="E20" s="17">
        <v>345.6</v>
      </c>
      <c r="F20" s="17">
        <v>397.69999999999987</v>
      </c>
      <c r="G20" s="17">
        <v>405.69999999999987</v>
      </c>
      <c r="H20" s="17">
        <v>414.89999999999986</v>
      </c>
      <c r="I20" s="17">
        <v>421.03514891191185</v>
      </c>
      <c r="J20" s="17">
        <v>430.28980503581101</v>
      </c>
      <c r="L20" s="42"/>
      <c r="N20" s="42"/>
    </row>
    <row r="21" spans="1:14" s="19" customFormat="1" ht="12.75" customHeight="1" x14ac:dyDescent="0.25">
      <c r="A21" s="20" t="s">
        <v>18</v>
      </c>
      <c r="B21" s="25"/>
      <c r="C21" s="18">
        <f t="shared" ref="C21" si="15">IFERROR(C20/C7,"")</f>
        <v>7.3360197631057375E-2</v>
      </c>
      <c r="D21" s="18">
        <f t="shared" ref="D21" si="16">IFERROR(D20/D7,"")</f>
        <v>3.254201988317415E-2</v>
      </c>
      <c r="E21" s="18">
        <f t="shared" ref="E21" si="17">IFERROR(E20/E7,"")</f>
        <v>6.4822768997610414E-2</v>
      </c>
      <c r="F21" s="18">
        <f t="shared" ref="F21" si="18">IFERROR(F20/F7,"")</f>
        <v>6.0114303334628215E-2</v>
      </c>
      <c r="G21" s="18">
        <f t="shared" ref="G21" si="19">IFERROR(G20/G7,"")</f>
        <v>6.1006326192119535E-2</v>
      </c>
      <c r="H21" s="18">
        <f t="shared" ref="H21" si="20">IFERROR(H20/H7,"")</f>
        <v>6.1255006868475216E-2</v>
      </c>
      <c r="I21" s="18">
        <f t="shared" ref="I21:J21" si="21">IFERROR(I20/I7,"")</f>
        <v>6.100578326631903E-2</v>
      </c>
      <c r="J21" s="18">
        <f t="shared" si="21"/>
        <v>6.0295199887213755E-2</v>
      </c>
      <c r="L21" s="3"/>
      <c r="N21" s="3"/>
    </row>
    <row r="22" spans="1:14" ht="12.75" customHeight="1" x14ac:dyDescent="0.25">
      <c r="A22" s="43"/>
      <c r="B22" s="44"/>
      <c r="C22" s="45"/>
      <c r="D22" s="45"/>
      <c r="E22" s="45"/>
      <c r="F22" s="45"/>
      <c r="G22" s="45"/>
      <c r="H22" s="45"/>
      <c r="I22" s="45"/>
      <c r="J22" s="45"/>
      <c r="K22" s="43"/>
      <c r="L22" s="43"/>
      <c r="M22" s="43"/>
      <c r="N22" s="43"/>
    </row>
    <row r="23" spans="1:14" ht="12.75" customHeight="1" x14ac:dyDescent="0.25">
      <c r="A23" s="8" t="s">
        <v>33</v>
      </c>
      <c r="B23" s="24"/>
      <c r="C23" s="17">
        <v>3507.2</v>
      </c>
      <c r="D23" s="17">
        <v>3258.375</v>
      </c>
      <c r="E23" s="17">
        <v>2907.1000000000004</v>
      </c>
      <c r="F23" s="17">
        <v>2552.5544309637266</v>
      </c>
      <c r="G23" s="17">
        <v>2261.6469955583229</v>
      </c>
      <c r="H23" s="17">
        <v>1925.7999999999995</v>
      </c>
      <c r="I23" s="17">
        <v>1598.584660229172</v>
      </c>
      <c r="J23" s="17">
        <v>1234.1970418623573</v>
      </c>
      <c r="L23" s="42"/>
      <c r="N23" s="42"/>
    </row>
    <row r="24" spans="1:14" s="19" customFormat="1" ht="12.75" customHeight="1" x14ac:dyDescent="0.25">
      <c r="A24" s="28" t="s">
        <v>37</v>
      </c>
      <c r="B24" s="26"/>
      <c r="C24" s="39">
        <f t="shared" ref="C24" si="22">IFERROR(C23/C10,"")</f>
        <v>2.6772519083969466</v>
      </c>
      <c r="D24" s="39">
        <f t="shared" ref="D24" si="23">IFERROR(D23/D10,"")</f>
        <v>3.6503086385176391</v>
      </c>
      <c r="E24" s="39">
        <f t="shared" ref="E24" si="24">IFERROR(E23/E10,"")</f>
        <v>2.4011133778794616</v>
      </c>
      <c r="F24" s="39">
        <f t="shared" ref="F24" si="25">IFERROR(F23/F10,"")</f>
        <v>1.8124432356755968</v>
      </c>
      <c r="G24" s="39">
        <f t="shared" ref="G24:H24" si="26">IFERROR(G23/G10,"")</f>
        <v>1.5640063313820471</v>
      </c>
      <c r="H24" s="39">
        <f t="shared" si="26"/>
        <v>1.267355442085025</v>
      </c>
      <c r="I24" s="39">
        <f t="shared" ref="I24:J24" si="27">IFERROR(I23/I10,"")</f>
        <v>1.0184433656138669</v>
      </c>
      <c r="J24" s="39">
        <f t="shared" si="27"/>
        <v>0.75153061338527116</v>
      </c>
      <c r="L24" s="3"/>
      <c r="N24" s="3"/>
    </row>
    <row r="25" spans="1:14" ht="12.75" customHeight="1" x14ac:dyDescent="0.25">
      <c r="A25" s="43"/>
      <c r="B25" s="43"/>
      <c r="C25" s="43"/>
      <c r="D25" s="43"/>
      <c r="E25" s="43"/>
      <c r="F25" s="43"/>
      <c r="G25" s="43"/>
      <c r="H25" s="43"/>
      <c r="I25" s="43"/>
      <c r="J25" s="43"/>
      <c r="K25" s="43"/>
      <c r="L25" s="43"/>
      <c r="M25" s="43"/>
      <c r="N25" s="43"/>
    </row>
    <row r="26" spans="1:14" ht="12.75" customHeight="1" x14ac:dyDescent="0.25">
      <c r="A26" s="8" t="s">
        <v>39</v>
      </c>
      <c r="B26" s="24"/>
      <c r="C26" s="17">
        <v>361.52099999999996</v>
      </c>
      <c r="D26" s="17">
        <v>207.60000000000002</v>
      </c>
      <c r="E26" s="17">
        <v>431.17499999999961</v>
      </c>
      <c r="F26" s="17">
        <v>515.54556903627372</v>
      </c>
      <c r="G26" s="17">
        <v>508.85614055165979</v>
      </c>
      <c r="H26" s="17">
        <v>533.84699555832344</v>
      </c>
      <c r="I26" s="17">
        <v>559.59262906410243</v>
      </c>
      <c r="J26" s="17">
        <v>608.25644894854179</v>
      </c>
      <c r="L26" s="42"/>
      <c r="N26" s="42"/>
    </row>
    <row r="27" spans="1:14" s="15" customFormat="1" ht="12.75" customHeight="1" x14ac:dyDescent="0.25">
      <c r="A27" s="20" t="s">
        <v>18</v>
      </c>
      <c r="B27" s="25"/>
      <c r="C27" s="18">
        <f t="shared" ref="C27" si="28">IFERROR(C26/C7,"")</f>
        <v>6.791613830416772E-2</v>
      </c>
      <c r="D27" s="18">
        <f t="shared" ref="D27" si="29">IFERROR(D26/D7,"")</f>
        <v>4.8255166626763955E-2</v>
      </c>
      <c r="E27" s="18">
        <f t="shared" ref="E27" si="30">IFERROR(E26/E7,"")</f>
        <v>8.0873719393937046E-2</v>
      </c>
      <c r="F27" s="18">
        <f t="shared" ref="F27" si="31">IFERROR(F26/F7,"")</f>
        <v>7.7927238420593611E-2</v>
      </c>
      <c r="G27" s="18">
        <f t="shared" ref="G27" si="32">IFERROR(G26/G7,"")</f>
        <v>7.6518224538717261E-2</v>
      </c>
      <c r="H27" s="18">
        <f t="shared" ref="H27" si="33">IFERROR(H26/H7,"")</f>
        <v>7.8816103590359052E-2</v>
      </c>
      <c r="I27" s="18">
        <f t="shared" ref="I27:J27" si="34">IFERROR(I26/I7,"")</f>
        <v>8.1082034918791679E-2</v>
      </c>
      <c r="J27" s="18">
        <f t="shared" si="34"/>
        <v>8.5233123682739526E-2</v>
      </c>
      <c r="L27" s="3"/>
      <c r="N27" s="3"/>
    </row>
    <row r="28" spans="1:14" ht="12.75" customHeight="1" x14ac:dyDescent="0.25">
      <c r="A28" s="43"/>
      <c r="B28" s="43"/>
      <c r="C28" s="43"/>
      <c r="D28" s="43"/>
      <c r="E28" s="43"/>
      <c r="F28" s="43"/>
      <c r="G28" s="43"/>
      <c r="H28" s="43"/>
      <c r="I28" s="43"/>
      <c r="J28" s="43"/>
      <c r="K28" s="43"/>
      <c r="L28" s="43"/>
      <c r="M28" s="43"/>
      <c r="N28" s="43"/>
    </row>
    <row r="29" spans="1:14" ht="12.75" customHeight="1" x14ac:dyDescent="0.25">
      <c r="A29" s="55" t="s">
        <v>24</v>
      </c>
      <c r="B29" s="55"/>
      <c r="C29" s="55"/>
      <c r="D29" s="55"/>
      <c r="E29" s="55"/>
      <c r="F29" s="55"/>
      <c r="G29" s="55"/>
      <c r="H29" s="55"/>
      <c r="I29" s="55"/>
    </row>
    <row r="30" spans="1:14" ht="12.75" customHeight="1" x14ac:dyDescent="0.25">
      <c r="A30" s="55" t="s">
        <v>25</v>
      </c>
      <c r="B30" s="55"/>
      <c r="C30" s="55"/>
      <c r="D30" s="55"/>
      <c r="E30" s="55"/>
      <c r="F30" s="55"/>
      <c r="G30" s="55"/>
      <c r="H30" s="55"/>
      <c r="I30" s="55"/>
    </row>
  </sheetData>
  <mergeCells count="2">
    <mergeCell ref="A30:I30"/>
    <mergeCell ref="A29:I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2025-04-15T10:15:30Z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213150411</vt:i4>
  </property>
  <property fmtid="{D5CDD505-2E9C-101B-9397-08002B2CF9AE}" pid="13" name="_NewReviewCycle">
    <vt:lpwstr/>
  </property>
</Properties>
</file>